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raszyn.intra\UGRpliki\pulpit\a_braun\Pulpit\Własne\Budżet 2026\Autopoprawka\"/>
    </mc:Choice>
  </mc:AlternateContent>
  <xr:revisionPtr revIDLastSave="0" documentId="13_ncr:1_{C7C17692-388A-438A-A57D-3D454BF5AD40}" xr6:coauthVersionLast="47" xr6:coauthVersionMax="47" xr10:uidLastSave="{00000000-0000-0000-0000-000000000000}"/>
  <bookViews>
    <workbookView xWindow="6855" yWindow="885" windowWidth="33105" windowHeight="15345" xr2:uid="{F911F817-E932-414C-803C-BB6D49C71438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C21" i="1"/>
  <c r="C22" i="1"/>
  <c r="C23" i="1"/>
  <c r="C24" i="1"/>
  <c r="C25" i="1"/>
  <c r="C26" i="1"/>
  <c r="C27" i="1"/>
  <c r="B20" i="1"/>
  <c r="B21" i="1"/>
  <c r="B22" i="1"/>
  <c r="B23" i="1"/>
  <c r="B24" i="1"/>
  <c r="B25" i="1"/>
  <c r="B26" i="1"/>
  <c r="B27" i="1"/>
  <c r="M20" i="1"/>
  <c r="M21" i="1"/>
  <c r="M22" i="1"/>
  <c r="M23" i="1"/>
  <c r="M24" i="1"/>
  <c r="M25" i="1"/>
  <c r="M26" i="1"/>
  <c r="M27" i="1"/>
  <c r="H19" i="1"/>
  <c r="I19" i="1"/>
  <c r="J19" i="1"/>
  <c r="K19" i="1"/>
  <c r="L19" i="1"/>
  <c r="D19" i="1"/>
  <c r="B19" i="1" s="1"/>
  <c r="E19" i="1"/>
  <c r="G19" i="1"/>
  <c r="C19" i="1" s="1"/>
  <c r="F19" i="1"/>
  <c r="M12" i="1"/>
  <c r="M13" i="1"/>
  <c r="M14" i="1"/>
  <c r="M15" i="1"/>
  <c r="M16" i="1"/>
  <c r="M17" i="1"/>
  <c r="M18" i="1"/>
  <c r="C12" i="1"/>
  <c r="C13" i="1"/>
  <c r="C14" i="1"/>
  <c r="C15" i="1"/>
  <c r="C16" i="1"/>
  <c r="C17" i="1"/>
  <c r="C18" i="1"/>
  <c r="B12" i="1"/>
  <c r="B13" i="1"/>
  <c r="B14" i="1"/>
  <c r="B15" i="1"/>
  <c r="B16" i="1"/>
  <c r="B17" i="1"/>
  <c r="B18" i="1"/>
  <c r="E11" i="1"/>
  <c r="B11" i="1" s="1"/>
  <c r="F11" i="1"/>
  <c r="G11" i="1"/>
  <c r="H11" i="1"/>
  <c r="I11" i="1"/>
  <c r="J11" i="1"/>
  <c r="K11" i="1"/>
  <c r="L11" i="1"/>
  <c r="D11" i="1"/>
  <c r="B10" i="1"/>
  <c r="C10" i="1"/>
  <c r="M10" i="1"/>
  <c r="M19" i="1" l="1"/>
  <c r="C11" i="1"/>
  <c r="M11" i="1"/>
</calcChain>
</file>

<file path=xl/sharedStrings.xml><?xml version="1.0" encoding="utf-8"?>
<sst xmlns="http://schemas.openxmlformats.org/spreadsheetml/2006/main" count="35" uniqueCount="35">
  <si>
    <t>PLAN DOCHODÓW I WYDATKÓW WYDZIELONEGO RACHUNKU DOCHODÓW JEDNOSTEK BUDŻETOWYCH GMINY RASZYN</t>
  </si>
  <si>
    <t>PROWADZĄCYCH W ROKU 2026 DZIAŁALNOŚĆ OKREŚLONĄ W USTAWIE O SYSTEMIE OŚWIATY</t>
  </si>
  <si>
    <t>Treść</t>
  </si>
  <si>
    <t>Rozdział 80101 Razem</t>
  </si>
  <si>
    <t>Rozdział 80104 Razem</t>
  </si>
  <si>
    <t>SP Raszyn</t>
  </si>
  <si>
    <t>SP Sękocin</t>
  </si>
  <si>
    <t>Zespół Szkolno-Przedszkolny</t>
  </si>
  <si>
    <t>Przedszkole nr 1 w Raszynie</t>
  </si>
  <si>
    <t>Przedszkole nr 2 w Raszynie</t>
  </si>
  <si>
    <t>Przedszkole nr 3 w Raszynie</t>
  </si>
  <si>
    <t>Przedszkole w Falentach</t>
  </si>
  <si>
    <t>Przedszkole w Sękocinie</t>
  </si>
  <si>
    <t>Ogółem</t>
  </si>
  <si>
    <t>Stan na początek roku</t>
  </si>
  <si>
    <t>Dochody ogółem w tym:</t>
  </si>
  <si>
    <t>§ 0670</t>
  </si>
  <si>
    <t>§ 0690</t>
  </si>
  <si>
    <t>§ 0750</t>
  </si>
  <si>
    <t>§ 0830</t>
  </si>
  <si>
    <t>§ 0920</t>
  </si>
  <si>
    <t>§ 0960</t>
  </si>
  <si>
    <t>§ 0970</t>
  </si>
  <si>
    <t>Wydatki  ogółem w tym:</t>
  </si>
  <si>
    <t>§ 2400</t>
  </si>
  <si>
    <t>§ 4210</t>
  </si>
  <si>
    <t>§ 4220</t>
  </si>
  <si>
    <t>§ 4240</t>
  </si>
  <si>
    <t>§ 4300</t>
  </si>
  <si>
    <t>§ 4350</t>
  </si>
  <si>
    <t>§ 4360</t>
  </si>
  <si>
    <t>§ 4430</t>
  </si>
  <si>
    <t>Załącznik Nr 2 do Uchwały Nr ….../….../2025</t>
  </si>
  <si>
    <t>Rady Gminy Raszyn z dnia 18 grudnia 2025 r.</t>
  </si>
  <si>
    <t>w sprawie budżetu Gminy Raszyn na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</si>
</sst>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4" fontId="1" fillId="0" borderId="1" xfId="0" applyNumberFormat="1" applyFont="1" applyBorder="1"/>
    <xf numFmtId="0" fontId="3" fillId="0" borderId="1" xfId="0" applyFont="1" applyBorder="1"/>
    <xf numFmtId="4" fontId="0" fillId="0" borderId="1" xfId="0" applyNumberFormat="1" applyBorder="1"/>
    <xf numFmtId="2" fontId="5" fillId="0" borderId="1" xfId="0" applyNumberFormat="1" applyFont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202E6-9DDA-4A5D-BCFB-52A694CC12A5}">
  <dimension ref="A1:M27"/>
  <sheetViews>
    <sheetView tabSelected="1" workbookViewId="0">
      <selection activeCell="K5" sqref="K5"/>
    </sheetView>
  </sheetViews>
  <sheetFormatPr defaultRowHeight="15" x14ac:dyDescent="0.25"/>
  <cols>
    <col min="2" max="2" width="12.85546875" customWidth="1"/>
    <col min="3" max="3" width="14.5703125" customWidth="1"/>
    <col min="4" max="4" width="12.5703125" customWidth="1"/>
    <col min="5" max="5" width="14.42578125" customWidth="1"/>
    <col min="6" max="6" width="11.140625" customWidth="1"/>
    <col min="7" max="7" width="12.7109375" customWidth="1"/>
    <col min="8" max="8" width="16.85546875" customWidth="1"/>
    <col min="9" max="9" width="15.7109375" customWidth="1"/>
    <col min="10" max="10" width="16.42578125" customWidth="1"/>
    <col min="11" max="11" width="14.28515625" customWidth="1"/>
    <col min="12" max="12" width="14.140625" customWidth="1"/>
    <col min="13" max="13" width="13.42578125" customWidth="1"/>
  </cols>
  <sheetData>
    <row r="1" spans="1:13" x14ac:dyDescent="0.25">
      <c r="J1" s="15" t="s">
        <v>32</v>
      </c>
      <c r="K1" s="15"/>
      <c r="L1" s="15"/>
    </row>
    <row r="2" spans="1:13" x14ac:dyDescent="0.25">
      <c r="J2" s="15" t="s">
        <v>33</v>
      </c>
      <c r="K2" s="15"/>
      <c r="L2" s="15"/>
    </row>
    <row r="3" spans="1:13" x14ac:dyDescent="0.25">
      <c r="J3" s="15" t="s">
        <v>34</v>
      </c>
      <c r="K3" s="15"/>
      <c r="L3" s="15"/>
    </row>
    <row r="5" spans="1:13" x14ac:dyDescent="0.25">
      <c r="B5" s="1" t="s">
        <v>0</v>
      </c>
    </row>
    <row r="6" spans="1:13" x14ac:dyDescent="0.25">
      <c r="B6" s="1" t="s">
        <v>1</v>
      </c>
    </row>
    <row r="8" spans="1:13" ht="42" customHeight="1" x14ac:dyDescent="0.25">
      <c r="A8" s="11" t="s">
        <v>2</v>
      </c>
      <c r="B8" s="12" t="s">
        <v>3</v>
      </c>
      <c r="C8" s="12" t="s">
        <v>4</v>
      </c>
      <c r="D8" s="2" t="s">
        <v>5</v>
      </c>
      <c r="E8" s="2" t="s">
        <v>6</v>
      </c>
      <c r="F8" s="13" t="s">
        <v>7</v>
      </c>
      <c r="G8" s="13"/>
      <c r="H8" s="3" t="s">
        <v>8</v>
      </c>
      <c r="I8" s="3" t="s">
        <v>9</v>
      </c>
      <c r="J8" s="3" t="s">
        <v>10</v>
      </c>
      <c r="K8" s="3" t="s">
        <v>11</v>
      </c>
      <c r="L8" s="3" t="s">
        <v>12</v>
      </c>
      <c r="M8" s="14" t="s">
        <v>13</v>
      </c>
    </row>
    <row r="9" spans="1:13" ht="48.75" customHeight="1" x14ac:dyDescent="0.25">
      <c r="A9" s="11"/>
      <c r="B9" s="12"/>
      <c r="C9" s="12"/>
      <c r="D9" s="2">
        <v>80101</v>
      </c>
      <c r="E9" s="2">
        <v>80101</v>
      </c>
      <c r="F9" s="2">
        <v>80101</v>
      </c>
      <c r="G9" s="2">
        <v>80104</v>
      </c>
      <c r="H9" s="2">
        <v>80104</v>
      </c>
      <c r="I9" s="2">
        <v>80104</v>
      </c>
      <c r="J9" s="2">
        <v>80104</v>
      </c>
      <c r="K9" s="2">
        <v>80104</v>
      </c>
      <c r="L9" s="2">
        <v>80104</v>
      </c>
      <c r="M9" s="14"/>
    </row>
    <row r="10" spans="1:13" ht="49.5" customHeight="1" x14ac:dyDescent="0.25">
      <c r="A10" s="3" t="s">
        <v>14</v>
      </c>
      <c r="B10" s="4">
        <f>D10+E10</f>
        <v>0</v>
      </c>
      <c r="C10" s="4">
        <f>G10+H10+I10+J10+K10+L10</f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5">
        <f>SUM(D10:L10)</f>
        <v>0</v>
      </c>
    </row>
    <row r="11" spans="1:13" ht="54" customHeight="1" x14ac:dyDescent="0.25">
      <c r="A11" s="6" t="s">
        <v>15</v>
      </c>
      <c r="B11" s="7">
        <f>D11+E11</f>
        <v>373000</v>
      </c>
      <c r="C11" s="7">
        <f>G11+H11+I11+J11+K11+L11</f>
        <v>2741938</v>
      </c>
      <c r="D11" s="7">
        <f t="shared" ref="D11:L11" si="0">SUM(D12:D18)</f>
        <v>286000</v>
      </c>
      <c r="E11" s="7">
        <f t="shared" si="0"/>
        <v>87000</v>
      </c>
      <c r="F11" s="7">
        <f t="shared" si="0"/>
        <v>100700</v>
      </c>
      <c r="G11" s="7">
        <f t="shared" si="0"/>
        <v>551200</v>
      </c>
      <c r="H11" s="7">
        <f t="shared" si="0"/>
        <v>273300</v>
      </c>
      <c r="I11" s="7">
        <f t="shared" si="0"/>
        <v>587213</v>
      </c>
      <c r="J11" s="7">
        <f t="shared" si="0"/>
        <v>888625</v>
      </c>
      <c r="K11" s="7">
        <f t="shared" si="0"/>
        <v>171300</v>
      </c>
      <c r="L11" s="7">
        <f t="shared" si="0"/>
        <v>270300</v>
      </c>
      <c r="M11" s="7">
        <f>SUM(D11:L11)</f>
        <v>3215638</v>
      </c>
    </row>
    <row r="12" spans="1:13" x14ac:dyDescent="0.25">
      <c r="A12" s="8" t="s">
        <v>16</v>
      </c>
      <c r="B12" s="7">
        <f t="shared" ref="B12:B27" si="1">D12+E12</f>
        <v>0</v>
      </c>
      <c r="C12" s="7">
        <f t="shared" ref="C12:C27" si="2">G12+H12+I12+J12+K12+L12</f>
        <v>2733138</v>
      </c>
      <c r="D12" s="9">
        <v>0</v>
      </c>
      <c r="E12" s="9">
        <v>0</v>
      </c>
      <c r="F12" s="9">
        <v>1500</v>
      </c>
      <c r="G12" s="9">
        <v>550000</v>
      </c>
      <c r="H12" s="9">
        <v>270000</v>
      </c>
      <c r="I12" s="9">
        <v>586713</v>
      </c>
      <c r="J12" s="9">
        <v>886425</v>
      </c>
      <c r="K12" s="9">
        <v>170000</v>
      </c>
      <c r="L12" s="9">
        <v>270000</v>
      </c>
      <c r="M12" s="7">
        <f t="shared" ref="M12:M18" si="3">SUM(D12:L12)</f>
        <v>2734638</v>
      </c>
    </row>
    <row r="13" spans="1:13" x14ac:dyDescent="0.25">
      <c r="A13" s="8" t="s">
        <v>17</v>
      </c>
      <c r="B13" s="7">
        <f t="shared" si="1"/>
        <v>60400</v>
      </c>
      <c r="C13" s="7">
        <f t="shared" si="2"/>
        <v>2000</v>
      </c>
      <c r="D13" s="9">
        <v>60000</v>
      </c>
      <c r="E13" s="9">
        <v>400</v>
      </c>
      <c r="F13" s="9">
        <v>0</v>
      </c>
      <c r="G13" s="9">
        <v>1000</v>
      </c>
      <c r="H13" s="9">
        <v>0</v>
      </c>
      <c r="I13" s="9">
        <v>0</v>
      </c>
      <c r="J13" s="9">
        <v>0</v>
      </c>
      <c r="K13" s="9">
        <v>1000</v>
      </c>
      <c r="L13" s="9">
        <v>0</v>
      </c>
      <c r="M13" s="7">
        <f t="shared" si="3"/>
        <v>62400</v>
      </c>
    </row>
    <row r="14" spans="1:13" x14ac:dyDescent="0.25">
      <c r="A14" s="8" t="s">
        <v>18</v>
      </c>
      <c r="B14" s="7">
        <f t="shared" si="1"/>
        <v>10000</v>
      </c>
      <c r="C14" s="7">
        <f t="shared" si="2"/>
        <v>0</v>
      </c>
      <c r="D14" s="9">
        <v>10000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7">
        <f t="shared" si="3"/>
        <v>10000</v>
      </c>
    </row>
    <row r="15" spans="1:13" x14ac:dyDescent="0.25">
      <c r="A15" s="8" t="s">
        <v>19</v>
      </c>
      <c r="B15" s="7">
        <f t="shared" si="1"/>
        <v>216500</v>
      </c>
      <c r="C15" s="7">
        <f t="shared" si="2"/>
        <v>0</v>
      </c>
      <c r="D15" s="9">
        <v>130000</v>
      </c>
      <c r="E15" s="9">
        <v>86500</v>
      </c>
      <c r="F15" s="9">
        <v>90000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7">
        <f t="shared" si="3"/>
        <v>306500</v>
      </c>
    </row>
    <row r="16" spans="1:13" x14ac:dyDescent="0.25">
      <c r="A16" s="8" t="s">
        <v>20</v>
      </c>
      <c r="B16" s="7">
        <f t="shared" si="1"/>
        <v>1100</v>
      </c>
      <c r="C16" s="7">
        <f t="shared" si="2"/>
        <v>2800</v>
      </c>
      <c r="D16" s="9">
        <v>1000</v>
      </c>
      <c r="E16" s="9">
        <v>100</v>
      </c>
      <c r="F16" s="9">
        <v>200</v>
      </c>
      <c r="G16" s="9">
        <v>200</v>
      </c>
      <c r="H16" s="9">
        <v>300</v>
      </c>
      <c r="I16" s="9">
        <v>500</v>
      </c>
      <c r="J16" s="9">
        <v>1200</v>
      </c>
      <c r="K16" s="9">
        <v>300</v>
      </c>
      <c r="L16" s="9">
        <v>300</v>
      </c>
      <c r="M16" s="7">
        <f t="shared" si="3"/>
        <v>4100</v>
      </c>
    </row>
    <row r="17" spans="1:13" x14ac:dyDescent="0.25">
      <c r="A17" s="8" t="s">
        <v>21</v>
      </c>
      <c r="B17" s="7">
        <f t="shared" si="1"/>
        <v>60000</v>
      </c>
      <c r="C17" s="7">
        <f t="shared" si="2"/>
        <v>4000</v>
      </c>
      <c r="D17" s="9">
        <v>60000</v>
      </c>
      <c r="E17" s="9">
        <v>0</v>
      </c>
      <c r="F17" s="9">
        <v>6000</v>
      </c>
      <c r="G17" s="9">
        <v>0</v>
      </c>
      <c r="H17" s="9">
        <v>3000</v>
      </c>
      <c r="I17" s="9">
        <v>0</v>
      </c>
      <c r="J17" s="9">
        <v>1000</v>
      </c>
      <c r="K17" s="9">
        <v>0</v>
      </c>
      <c r="L17" s="9">
        <v>0</v>
      </c>
      <c r="M17" s="7">
        <f t="shared" si="3"/>
        <v>70000</v>
      </c>
    </row>
    <row r="18" spans="1:13" x14ac:dyDescent="0.25">
      <c r="A18" s="8" t="s">
        <v>22</v>
      </c>
      <c r="B18" s="7">
        <f t="shared" si="1"/>
        <v>25000</v>
      </c>
      <c r="C18" s="7">
        <f t="shared" si="2"/>
        <v>0</v>
      </c>
      <c r="D18" s="9">
        <v>25000</v>
      </c>
      <c r="E18" s="9">
        <v>0</v>
      </c>
      <c r="F18" s="9">
        <v>3000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7">
        <f t="shared" si="3"/>
        <v>28000</v>
      </c>
    </row>
    <row r="19" spans="1:13" ht="46.5" customHeight="1" x14ac:dyDescent="0.25">
      <c r="A19" s="10" t="s">
        <v>23</v>
      </c>
      <c r="B19" s="7">
        <f t="shared" si="1"/>
        <v>373000</v>
      </c>
      <c r="C19" s="7">
        <f t="shared" si="2"/>
        <v>2741938</v>
      </c>
      <c r="D19" s="7">
        <f t="shared" ref="D19:E19" si="4">SUM(D20:D27)</f>
        <v>286000</v>
      </c>
      <c r="E19" s="7">
        <f t="shared" si="4"/>
        <v>87000</v>
      </c>
      <c r="F19" s="7">
        <f>SUM(F20:F27)</f>
        <v>100700</v>
      </c>
      <c r="G19" s="7">
        <f>SUM(G20:G27)</f>
        <v>551200</v>
      </c>
      <c r="H19" s="7">
        <f t="shared" ref="H19:L19" si="5">SUM(H20:H27)</f>
        <v>273300</v>
      </c>
      <c r="I19" s="7">
        <f t="shared" si="5"/>
        <v>587213</v>
      </c>
      <c r="J19" s="7">
        <f t="shared" si="5"/>
        <v>888625</v>
      </c>
      <c r="K19" s="7">
        <f t="shared" si="5"/>
        <v>171300</v>
      </c>
      <c r="L19" s="7">
        <f t="shared" si="5"/>
        <v>270300</v>
      </c>
      <c r="M19" s="7">
        <f>SUM(D19:L19)</f>
        <v>3215638</v>
      </c>
    </row>
    <row r="20" spans="1:13" x14ac:dyDescent="0.25">
      <c r="A20" s="8" t="s">
        <v>24</v>
      </c>
      <c r="B20" s="7">
        <f t="shared" si="1"/>
        <v>1100</v>
      </c>
      <c r="C20" s="7">
        <f t="shared" si="2"/>
        <v>2700</v>
      </c>
      <c r="D20" s="9">
        <v>1000</v>
      </c>
      <c r="E20" s="9">
        <v>100</v>
      </c>
      <c r="F20" s="9">
        <v>500</v>
      </c>
      <c r="G20" s="9">
        <v>200</v>
      </c>
      <c r="H20" s="9">
        <v>500</v>
      </c>
      <c r="I20" s="9">
        <v>0</v>
      </c>
      <c r="J20" s="9">
        <v>1500</v>
      </c>
      <c r="K20" s="9">
        <v>200</v>
      </c>
      <c r="L20" s="9">
        <v>300</v>
      </c>
      <c r="M20" s="7">
        <f t="shared" ref="M20:M27" si="6">SUM(D20:L20)</f>
        <v>4300</v>
      </c>
    </row>
    <row r="21" spans="1:13" x14ac:dyDescent="0.25">
      <c r="A21" s="8" t="s">
        <v>25</v>
      </c>
      <c r="B21" s="7">
        <f t="shared" si="1"/>
        <v>44500</v>
      </c>
      <c r="C21" s="7">
        <f t="shared" si="2"/>
        <v>47000</v>
      </c>
      <c r="D21" s="9">
        <v>40000</v>
      </c>
      <c r="E21" s="9">
        <v>4500</v>
      </c>
      <c r="F21" s="9">
        <v>18200</v>
      </c>
      <c r="G21" s="9">
        <v>20000</v>
      </c>
      <c r="H21" s="9">
        <v>6000</v>
      </c>
      <c r="I21" s="9">
        <v>4000</v>
      </c>
      <c r="J21" s="9">
        <v>10000</v>
      </c>
      <c r="K21" s="9">
        <v>7000</v>
      </c>
      <c r="L21" s="9">
        <v>0</v>
      </c>
      <c r="M21" s="7">
        <f t="shared" si="6"/>
        <v>109700</v>
      </c>
    </row>
    <row r="22" spans="1:13" x14ac:dyDescent="0.25">
      <c r="A22" s="8" t="s">
        <v>26</v>
      </c>
      <c r="B22" s="7">
        <f t="shared" si="1"/>
        <v>32300</v>
      </c>
      <c r="C22" s="7">
        <f t="shared" si="2"/>
        <v>2286138</v>
      </c>
      <c r="D22" s="9">
        <v>3000</v>
      </c>
      <c r="E22" s="9">
        <v>29300</v>
      </c>
      <c r="F22" s="9">
        <v>4000</v>
      </c>
      <c r="G22" s="9">
        <v>500000</v>
      </c>
      <c r="H22" s="9">
        <v>266800</v>
      </c>
      <c r="I22" s="9">
        <v>482213</v>
      </c>
      <c r="J22" s="9">
        <v>877125</v>
      </c>
      <c r="K22" s="9">
        <v>160000</v>
      </c>
      <c r="L22" s="9">
        <v>0</v>
      </c>
      <c r="M22" s="7">
        <f t="shared" si="6"/>
        <v>2322438</v>
      </c>
    </row>
    <row r="23" spans="1:13" x14ac:dyDescent="0.25">
      <c r="A23" s="8" t="s">
        <v>27</v>
      </c>
      <c r="B23" s="7">
        <f t="shared" si="1"/>
        <v>42000</v>
      </c>
      <c r="C23" s="7">
        <f t="shared" si="2"/>
        <v>9000</v>
      </c>
      <c r="D23" s="9">
        <v>40000</v>
      </c>
      <c r="E23" s="9">
        <v>2000</v>
      </c>
      <c r="F23" s="9">
        <v>0</v>
      </c>
      <c r="G23" s="9">
        <v>2000</v>
      </c>
      <c r="H23" s="9">
        <v>0</v>
      </c>
      <c r="I23" s="9">
        <v>3000</v>
      </c>
      <c r="J23" s="9">
        <v>0</v>
      </c>
      <c r="K23" s="9">
        <v>4000</v>
      </c>
      <c r="L23" s="9">
        <v>0</v>
      </c>
      <c r="M23" s="7">
        <f t="shared" si="6"/>
        <v>51000</v>
      </c>
    </row>
    <row r="24" spans="1:13" x14ac:dyDescent="0.25">
      <c r="A24" s="8" t="s">
        <v>28</v>
      </c>
      <c r="B24" s="7">
        <f t="shared" si="1"/>
        <v>183000</v>
      </c>
      <c r="C24" s="7">
        <f t="shared" si="2"/>
        <v>396000</v>
      </c>
      <c r="D24" s="9">
        <v>132000</v>
      </c>
      <c r="E24" s="9">
        <v>51000</v>
      </c>
      <c r="F24" s="9">
        <v>78000</v>
      </c>
      <c r="G24" s="9">
        <v>28000</v>
      </c>
      <c r="H24" s="9">
        <v>0</v>
      </c>
      <c r="I24" s="9">
        <v>98000</v>
      </c>
      <c r="J24" s="9">
        <v>0</v>
      </c>
      <c r="K24" s="9">
        <v>0</v>
      </c>
      <c r="L24" s="9">
        <v>270000</v>
      </c>
      <c r="M24" s="7">
        <f t="shared" si="6"/>
        <v>657000</v>
      </c>
    </row>
    <row r="25" spans="1:13" x14ac:dyDescent="0.25">
      <c r="A25" s="8" t="s">
        <v>29</v>
      </c>
      <c r="B25" s="7">
        <f t="shared" si="1"/>
        <v>0</v>
      </c>
      <c r="C25" s="7">
        <f t="shared" si="2"/>
        <v>1000</v>
      </c>
      <c r="D25" s="9">
        <v>0</v>
      </c>
      <c r="E25" s="9">
        <v>0</v>
      </c>
      <c r="F25" s="9">
        <v>0</v>
      </c>
      <c r="G25" s="9">
        <v>1000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7">
        <f t="shared" si="6"/>
        <v>1000</v>
      </c>
    </row>
    <row r="26" spans="1:13" x14ac:dyDescent="0.25">
      <c r="A26" s="8" t="s">
        <v>30</v>
      </c>
      <c r="B26" s="7">
        <f t="shared" si="1"/>
        <v>100</v>
      </c>
      <c r="C26" s="7">
        <f t="shared" si="2"/>
        <v>0</v>
      </c>
      <c r="D26" s="9">
        <v>0</v>
      </c>
      <c r="E26" s="9">
        <v>100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7">
        <f t="shared" si="6"/>
        <v>100</v>
      </c>
    </row>
    <row r="27" spans="1:13" x14ac:dyDescent="0.25">
      <c r="A27" s="8" t="s">
        <v>31</v>
      </c>
      <c r="B27" s="7">
        <f t="shared" si="1"/>
        <v>70000</v>
      </c>
      <c r="C27" s="7">
        <f t="shared" si="2"/>
        <v>100</v>
      </c>
      <c r="D27" s="9">
        <v>70000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100</v>
      </c>
      <c r="L27" s="9">
        <v>0</v>
      </c>
      <c r="M27" s="7">
        <f t="shared" si="6"/>
        <v>70100</v>
      </c>
    </row>
  </sheetData>
  <mergeCells count="8">
    <mergeCell ref="J1:L1"/>
    <mergeCell ref="J2:L2"/>
    <mergeCell ref="J3:L3"/>
    <mergeCell ref="A8:A9"/>
    <mergeCell ref="B8:B9"/>
    <mergeCell ref="C8:C9"/>
    <mergeCell ref="F8:G8"/>
    <mergeCell ref="M8:M9"/>
  </mergeCells>
  <phoneticPr fontId="4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Szafrańska</dc:creator>
  <cp:lastModifiedBy>Agnieszka Braun</cp:lastModifiedBy>
  <dcterms:created xsi:type="dcterms:W3CDTF">2025-11-12T11:26:15Z</dcterms:created>
  <dcterms:modified xsi:type="dcterms:W3CDTF">2025-12-11T10:57:37Z</dcterms:modified>
</cp:coreProperties>
</file>